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peter\Dropbox\Fgas\Leaklog\"/>
    </mc:Choice>
  </mc:AlternateContent>
  <xr:revisionPtr revIDLastSave="0" documentId="13_ncr:1_{ABB0E3F4-6042-4B4A-9316-7F54580E4AB4}" xr6:coauthVersionLast="47" xr6:coauthVersionMax="47" xr10:uidLastSave="{00000000-0000-0000-0000-000000000000}"/>
  <bookViews>
    <workbookView xWindow="610" yWindow="1450" windowWidth="17330" windowHeight="1863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E5" i="1"/>
  <c r="F5" i="1" s="1"/>
  <c r="G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E15" i="1"/>
  <c r="E16" i="1"/>
  <c r="F16" i="1" l="1"/>
  <c r="G16" i="1" s="1"/>
  <c r="G12" i="1"/>
  <c r="F15" i="1"/>
  <c r="G15" i="1" s="1"/>
  <c r="G6" i="1"/>
  <c r="G11" i="1"/>
  <c r="F13" i="1"/>
  <c r="G13" i="1" s="1"/>
  <c r="G10" i="1"/>
  <c r="G9" i="1"/>
  <c r="G7" i="1"/>
  <c r="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Tomlein</author>
  </authors>
  <commentList>
    <comment ref="F4" authorId="0" shapeId="0" xr:uid="{0D78A5B4-FFB2-4D07-910E-AA28D914D9A4}">
      <text>
        <r>
          <rPr>
            <b/>
            <sz val="9"/>
            <color indexed="81"/>
            <rFont val="Segoe UI"/>
            <family val="2"/>
            <charset val="238"/>
          </rPr>
          <t>Peter Tomlein:</t>
        </r>
        <r>
          <rPr>
            <sz val="9"/>
            <color indexed="81"/>
            <rFont val="Segoe UI"/>
            <family val="2"/>
            <charset val="238"/>
          </rPr>
          <t xml:space="preserve">
Ak je hmotnosť HFO menšia ako 1 kg, potom interval kontrol bude podľa CO2e</t>
        </r>
      </text>
    </comment>
  </commentList>
</comments>
</file>

<file path=xl/sharedStrings.xml><?xml version="1.0" encoding="utf-8"?>
<sst xmlns="http://schemas.openxmlformats.org/spreadsheetml/2006/main" count="66" uniqueCount="51">
  <si>
    <t>Chladivo</t>
  </si>
  <si>
    <t>R448A</t>
  </si>
  <si>
    <t>R32/R125/R134a/R1234yf=20%</t>
  </si>
  <si>
    <t>t COzeq.</t>
  </si>
  <si>
    <t>R449A</t>
  </si>
  <si>
    <t>R32/R125/R134a/R1234yf=24%</t>
  </si>
  <si>
    <t>R452A</t>
  </si>
  <si>
    <t>R32/R124/R1234yf=30%</t>
  </si>
  <si>
    <t>R450A</t>
  </si>
  <si>
    <t>R134a/R1234ze = 58%</t>
  </si>
  <si>
    <t>kg</t>
  </si>
  <si>
    <t>R452B</t>
  </si>
  <si>
    <t>R32/R125/R1234yf=26%</t>
  </si>
  <si>
    <t>R454A</t>
  </si>
  <si>
    <t>R32/R1234yf=65%</t>
  </si>
  <si>
    <t>R454B</t>
  </si>
  <si>
    <t>R32/R1234yf=31%</t>
  </si>
  <si>
    <t>R454C</t>
  </si>
  <si>
    <t>R32/R1234yf= 79%</t>
  </si>
  <si>
    <t>R455A</t>
  </si>
  <si>
    <t>R744/R32/R1234yf=75%</t>
  </si>
  <si>
    <t>R513A</t>
  </si>
  <si>
    <t>R134a/R1234yf=56%</t>
  </si>
  <si>
    <t>R515B</t>
  </si>
  <si>
    <t>R227eaúR1234ze=92%</t>
  </si>
  <si>
    <t>R1234yf</t>
  </si>
  <si>
    <t>R1234yf=100%</t>
  </si>
  <si>
    <t>R1234ze</t>
  </si>
  <si>
    <t>R1234ze=100%</t>
  </si>
  <si>
    <t>R1233zd</t>
  </si>
  <si>
    <t>R1233zd=100%</t>
  </si>
  <si>
    <t>Zložky s percentuálnym zastúpením HFO</t>
  </si>
  <si>
    <t>len HFO</t>
  </si>
  <si>
    <t>Hmotnosť zmesi pri dosadení 5 ton CO2e v kg</t>
  </si>
  <si>
    <t>Hmotnosť celej zmesi pri dosadení limitu 1 kg zložky HFO v kg</t>
  </si>
  <si>
    <t xml:space="preserve">Interval kontroly úniku závisí od </t>
  </si>
  <si>
    <t>Podiel HFO v zmesi</t>
  </si>
  <si>
    <t>GWP zmesi</t>
  </si>
  <si>
    <t>A</t>
  </si>
  <si>
    <t>B</t>
  </si>
  <si>
    <t>D</t>
  </si>
  <si>
    <t>E</t>
  </si>
  <si>
    <t>F</t>
  </si>
  <si>
    <t>G</t>
  </si>
  <si>
    <t>H</t>
  </si>
  <si>
    <t>O</t>
  </si>
  <si>
    <t>Hmotnosť zložky HFO v zmesi pri dosadení 5 ton CO2e v kg</t>
  </si>
  <si>
    <t>Akonáhle je dosiahnutá jedna z limitných hodnôt (5 t eq. CO2, alebo 1 kg hmotnosti HFO zložky), prevádzkovateľ zaisti vedenie záznamov a vykonávanie kontrol tesnosti podľa limitnej hodnoty dosiahnutej skôr.</t>
  </si>
  <si>
    <t>Tabuľka , ktoré sú zmesou HFC a HFO chladív s percentuálnmym zastúpením zložky HFO. Interval kontrol úniku  (v stĺpci O) pre zmesi chladiív HFC/HFO závisí od  dosiahnutia limitu 1 kilogramu HFO skôr, než dosiahnu limit 5 ton ekvivalentu CO2 (stĺpec G). Ak sa limit 1 kg HFO v zmesi dosiahne skôr ako limt 5 ton CO2e  potom interval kontroly úniku je odvodený od kilogramov 1/10/100 kg.</t>
  </si>
  <si>
    <t>R474A</t>
  </si>
  <si>
    <t>R-1132(E)/R-1234yf (23.0/77.0 ma%)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</si>
</sst>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b/>
      <sz val="10"/>
      <color indexed="8"/>
      <name val="Helvetica Neue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rgb="FFCCE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1">
    <xf numFmtId="0" fontId="0" fillId="0" borderId="0" xfId="0">
      <alignment vertical="top" wrapText="1"/>
    </xf>
    <xf numFmtId="2" fontId="1" fillId="0" borderId="5" xfId="0" applyNumberFormat="1" applyFont="1" applyBorder="1" applyAlignment="1">
      <alignment horizontal="center" vertical="top" wrapText="1"/>
    </xf>
    <xf numFmtId="2" fontId="1" fillId="0" borderId="6" xfId="0" applyNumberFormat="1" applyFont="1" applyBorder="1" applyAlignment="1">
      <alignment horizontal="center" vertical="top" wrapText="1"/>
    </xf>
    <xf numFmtId="2" fontId="1" fillId="0" borderId="7" xfId="0" applyNumberFormat="1" applyFont="1" applyBorder="1" applyAlignment="1">
      <alignment horizontal="center" vertical="top" wrapText="1"/>
    </xf>
    <xf numFmtId="2" fontId="0" fillId="0" borderId="1" xfId="0" applyNumberFormat="1" applyBorder="1">
      <alignment vertical="top" wrapText="1"/>
    </xf>
    <xf numFmtId="2" fontId="0" fillId="0" borderId="8" xfId="0" applyNumberFormat="1" applyBorder="1" applyAlignment="1">
      <alignment vertical="top" wrapText="1"/>
    </xf>
    <xf numFmtId="2" fontId="0" fillId="0" borderId="9" xfId="0" applyNumberFormat="1" applyBorder="1" applyAlignment="1">
      <alignment vertical="top" wrapText="1"/>
    </xf>
    <xf numFmtId="2" fontId="0" fillId="0" borderId="10" xfId="0" applyNumberFormat="1" applyBorder="1" applyAlignment="1">
      <alignment vertical="top" wrapText="1"/>
    </xf>
    <xf numFmtId="2" fontId="0" fillId="3" borderId="1" xfId="0" applyNumberFormat="1" applyFill="1" applyBorder="1">
      <alignment vertical="top" wrapText="1"/>
    </xf>
    <xf numFmtId="2" fontId="0" fillId="5" borderId="1" xfId="0" applyNumberFormat="1" applyFill="1" applyBorder="1">
      <alignment vertical="top" wrapText="1"/>
    </xf>
    <xf numFmtId="2" fontId="3" fillId="4" borderId="1" xfId="0" applyNumberFormat="1" applyFont="1" applyFill="1" applyBorder="1">
      <alignment vertical="top" wrapText="1"/>
    </xf>
    <xf numFmtId="2" fontId="0" fillId="0" borderId="1" xfId="0" applyNumberFormat="1" applyBorder="1" applyAlignment="1">
      <alignment horizontal="center" vertical="top" wrapText="1"/>
    </xf>
    <xf numFmtId="2" fontId="0" fillId="5" borderId="1" xfId="0" applyNumberFormat="1" applyFill="1" applyBorder="1" applyAlignment="1">
      <alignment horizontal="center" vertical="top" wrapText="1"/>
    </xf>
    <xf numFmtId="2" fontId="2" fillId="2" borderId="1" xfId="0" applyNumberFormat="1" applyFont="1" applyFill="1" applyBorder="1">
      <alignment vertical="top" wrapText="1"/>
    </xf>
    <xf numFmtId="2" fontId="0" fillId="0" borderId="1" xfId="0" applyNumberFormat="1" applyBorder="1" applyAlignment="1">
      <alignment horizontal="right"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2" fontId="0" fillId="4" borderId="1" xfId="0" applyNumberFormat="1" applyFill="1" applyBorder="1">
      <alignment vertical="top" wrapText="1"/>
    </xf>
    <xf numFmtId="2" fontId="0" fillId="6" borderId="1" xfId="0" applyNumberFormat="1" applyFill="1" applyBorder="1" applyAlignment="1">
      <alignment horizontal="center" vertical="top" wrapText="1"/>
    </xf>
    <xf numFmtId="2" fontId="0" fillId="0" borderId="2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showGridLines="0" tabSelected="1" workbookViewId="0">
      <selection activeCell="I19" sqref="I19"/>
    </sheetView>
  </sheetViews>
  <sheetFormatPr defaultColWidth="16.36328125" defaultRowHeight="19.899999999999999" customHeight="1"/>
  <cols>
    <col min="1" max="1" width="7.90625" style="4" bestFit="1" customWidth="1"/>
    <col min="2" max="2" width="33" style="4" customWidth="1"/>
    <col min="3" max="3" width="11.7265625" style="4" customWidth="1"/>
    <col min="4" max="4" width="9.453125" style="4" customWidth="1"/>
    <col min="5" max="5" width="14.7265625" style="4" customWidth="1"/>
    <col min="6" max="6" width="18.08984375" style="4" customWidth="1"/>
    <col min="7" max="7" width="16.36328125" style="4"/>
    <col min="8" max="8" width="11.1796875" style="4" customWidth="1"/>
    <col min="9" max="16384" width="16.36328125" style="4"/>
  </cols>
  <sheetData>
    <row r="1" spans="1:8" ht="42.5" customHeight="1">
      <c r="A1" s="1" t="s">
        <v>48</v>
      </c>
      <c r="B1" s="2"/>
      <c r="C1" s="2"/>
      <c r="D1" s="2"/>
      <c r="E1" s="2"/>
      <c r="F1" s="2"/>
      <c r="G1" s="2"/>
      <c r="H1" s="3"/>
    </row>
    <row r="2" spans="1:8" ht="19.899999999999999" customHeight="1">
      <c r="A2" s="5"/>
      <c r="B2" s="6"/>
      <c r="C2" s="6"/>
      <c r="D2" s="6"/>
      <c r="E2" s="6"/>
      <c r="F2" s="6"/>
      <c r="G2" s="6"/>
      <c r="H2" s="7"/>
    </row>
    <row r="3" spans="1:8" ht="54" customHeight="1">
      <c r="A3" s="8" t="s">
        <v>0</v>
      </c>
      <c r="B3" s="4" t="s">
        <v>31</v>
      </c>
      <c r="C3" s="4" t="s">
        <v>36</v>
      </c>
      <c r="D3" s="4" t="s">
        <v>37</v>
      </c>
      <c r="E3" s="4" t="s">
        <v>33</v>
      </c>
      <c r="F3" s="16" t="s">
        <v>46</v>
      </c>
      <c r="G3" s="4" t="s">
        <v>34</v>
      </c>
      <c r="H3" s="10" t="s">
        <v>35</v>
      </c>
    </row>
    <row r="4" spans="1:8" s="11" customFormat="1" ht="19.899999999999999" customHeight="1">
      <c r="A4" s="11" t="s">
        <v>38</v>
      </c>
      <c r="B4" s="11" t="s">
        <v>39</v>
      </c>
      <c r="C4" s="11" t="s">
        <v>40</v>
      </c>
      <c r="D4" s="11" t="s">
        <v>41</v>
      </c>
      <c r="E4" s="11" t="s">
        <v>42</v>
      </c>
      <c r="F4" s="17" t="s">
        <v>43</v>
      </c>
      <c r="G4" s="11" t="s">
        <v>44</v>
      </c>
      <c r="H4" s="11" t="s">
        <v>45</v>
      </c>
    </row>
    <row r="5" spans="1:8" s="11" customFormat="1" ht="19.899999999999999" customHeight="1">
      <c r="A5" s="13" t="s">
        <v>1</v>
      </c>
      <c r="B5" s="4" t="s">
        <v>2</v>
      </c>
      <c r="C5" s="14">
        <v>0.2</v>
      </c>
      <c r="D5" s="4">
        <v>1387</v>
      </c>
      <c r="E5" s="4">
        <f t="shared" ref="E5:E16" si="0">5000/D5</f>
        <v>3.6049026676279738</v>
      </c>
      <c r="F5" s="9">
        <f t="shared" ref="F5:F16" si="1">E5*C5</f>
        <v>0.72098053352559477</v>
      </c>
      <c r="G5" s="4">
        <f>E5/F5</f>
        <v>5</v>
      </c>
      <c r="H5" s="12" t="s">
        <v>3</v>
      </c>
    </row>
    <row r="6" spans="1:8" ht="18" customHeight="1">
      <c r="A6" s="8" t="s">
        <v>4</v>
      </c>
      <c r="B6" s="4" t="s">
        <v>5</v>
      </c>
      <c r="C6" s="4">
        <v>0.24</v>
      </c>
      <c r="D6" s="4">
        <v>1397</v>
      </c>
      <c r="E6" s="4">
        <f t="shared" si="0"/>
        <v>3.5790980672870436</v>
      </c>
      <c r="F6" s="9">
        <f t="shared" si="1"/>
        <v>0.85898353614889045</v>
      </c>
      <c r="G6" s="4">
        <f>E6/F6</f>
        <v>4.166666666666667</v>
      </c>
      <c r="H6" s="12" t="s">
        <v>3</v>
      </c>
    </row>
    <row r="7" spans="1:8" ht="19.5" customHeight="1">
      <c r="A7" s="8" t="s">
        <v>6</v>
      </c>
      <c r="B7" s="4" t="s">
        <v>7</v>
      </c>
      <c r="C7" s="4">
        <v>0.3</v>
      </c>
      <c r="D7" s="4">
        <v>2140</v>
      </c>
      <c r="E7" s="4">
        <f t="shared" si="0"/>
        <v>2.3364485981308412</v>
      </c>
      <c r="F7" s="9">
        <f t="shared" si="1"/>
        <v>0.7009345794392523</v>
      </c>
      <c r="G7" s="4">
        <f>E7/F7</f>
        <v>3.3333333333333335</v>
      </c>
      <c r="H7" s="12" t="s">
        <v>3</v>
      </c>
    </row>
    <row r="8" spans="1:8" ht="21.5" customHeight="1">
      <c r="A8" s="8" t="s">
        <v>8</v>
      </c>
      <c r="B8" s="4" t="s">
        <v>9</v>
      </c>
      <c r="C8" s="4">
        <v>0.57999999999999996</v>
      </c>
      <c r="D8" s="4">
        <v>605</v>
      </c>
      <c r="E8" s="4">
        <f t="shared" si="0"/>
        <v>8.2644628099173545</v>
      </c>
      <c r="F8" s="10">
        <f t="shared" si="1"/>
        <v>4.7933884297520652</v>
      </c>
      <c r="G8" s="4">
        <f>E8/F8</f>
        <v>1.7241379310344829</v>
      </c>
      <c r="H8" s="15" t="s">
        <v>10</v>
      </c>
    </row>
    <row r="9" spans="1:8" ht="22" customHeight="1">
      <c r="A9" s="8" t="s">
        <v>11</v>
      </c>
      <c r="B9" s="4" t="s">
        <v>12</v>
      </c>
      <c r="C9" s="4">
        <v>0.26</v>
      </c>
      <c r="D9" s="4">
        <v>698</v>
      </c>
      <c r="E9" s="4">
        <f t="shared" si="0"/>
        <v>7.1633237822349569</v>
      </c>
      <c r="F9" s="10">
        <f t="shared" si="1"/>
        <v>1.8624641833810889</v>
      </c>
      <c r="G9" s="4">
        <f>E9/F9</f>
        <v>3.8461538461538458</v>
      </c>
      <c r="H9" s="15" t="s">
        <v>10</v>
      </c>
    </row>
    <row r="10" spans="1:8" ht="20.5" customHeight="1">
      <c r="A10" s="8" t="s">
        <v>13</v>
      </c>
      <c r="B10" s="4" t="s">
        <v>14</v>
      </c>
      <c r="C10" s="4">
        <v>0.56000000000000005</v>
      </c>
      <c r="D10" s="4">
        <v>239</v>
      </c>
      <c r="E10" s="4">
        <f t="shared" si="0"/>
        <v>20.92050209205021</v>
      </c>
      <c r="F10" s="10">
        <f t="shared" si="1"/>
        <v>11.715481171548118</v>
      </c>
      <c r="G10" s="4">
        <f>E10/F10</f>
        <v>1.7857142857142856</v>
      </c>
      <c r="H10" s="15" t="s">
        <v>10</v>
      </c>
    </row>
    <row r="11" spans="1:8" ht="20" customHeight="1">
      <c r="A11" s="8" t="s">
        <v>15</v>
      </c>
      <c r="B11" s="4" t="s">
        <v>16</v>
      </c>
      <c r="C11" s="4">
        <v>0.31</v>
      </c>
      <c r="D11" s="4">
        <v>467</v>
      </c>
      <c r="E11" s="4">
        <f t="shared" si="0"/>
        <v>10.706638115631691</v>
      </c>
      <c r="F11" s="10">
        <f t="shared" si="1"/>
        <v>3.3190578158458242</v>
      </c>
      <c r="G11" s="4">
        <f>E11/F11</f>
        <v>3.225806451612903</v>
      </c>
      <c r="H11" s="15" t="s">
        <v>10</v>
      </c>
    </row>
    <row r="12" spans="1:8" ht="20" customHeight="1">
      <c r="A12" s="8" t="s">
        <v>17</v>
      </c>
      <c r="B12" s="4" t="s">
        <v>18</v>
      </c>
      <c r="C12" s="4">
        <v>0.79</v>
      </c>
      <c r="D12" s="4">
        <v>148</v>
      </c>
      <c r="E12" s="4">
        <f t="shared" si="0"/>
        <v>33.783783783783782</v>
      </c>
      <c r="F12" s="10">
        <f t="shared" si="1"/>
        <v>26.689189189189189</v>
      </c>
      <c r="G12" s="4">
        <f>E12/F12</f>
        <v>1.2658227848101264</v>
      </c>
      <c r="H12" s="15" t="s">
        <v>10</v>
      </c>
    </row>
    <row r="13" spans="1:8" ht="20" customHeight="1">
      <c r="A13" s="8" t="s">
        <v>19</v>
      </c>
      <c r="B13" s="4" t="s">
        <v>20</v>
      </c>
      <c r="C13" s="4">
        <v>0.75</v>
      </c>
      <c r="D13" s="4">
        <v>148</v>
      </c>
      <c r="E13" s="4">
        <f t="shared" si="0"/>
        <v>33.783783783783782</v>
      </c>
      <c r="F13" s="10">
        <f t="shared" si="1"/>
        <v>25.337837837837839</v>
      </c>
      <c r="G13" s="4">
        <f>E13/F13</f>
        <v>1.3333333333333333</v>
      </c>
      <c r="H13" s="15" t="s">
        <v>10</v>
      </c>
    </row>
    <row r="14" spans="1:8" ht="20" customHeight="1">
      <c r="A14" s="8" t="s">
        <v>49</v>
      </c>
      <c r="B14" s="4" t="s">
        <v>50</v>
      </c>
      <c r="C14" s="4">
        <v>0.77</v>
      </c>
      <c r="D14" s="14">
        <v>1</v>
      </c>
      <c r="E14" s="4">
        <f t="shared" si="0"/>
        <v>5000</v>
      </c>
      <c r="F14" s="10">
        <f t="shared" si="1"/>
        <v>3850</v>
      </c>
      <c r="G14" s="4">
        <f>E14/F14</f>
        <v>1.2987012987012987</v>
      </c>
      <c r="H14" s="15" t="s">
        <v>10</v>
      </c>
    </row>
    <row r="15" spans="1:8" ht="18" customHeight="1">
      <c r="A15" s="8" t="s">
        <v>21</v>
      </c>
      <c r="B15" s="4" t="s">
        <v>22</v>
      </c>
      <c r="C15" s="4">
        <v>0.56000000000000005</v>
      </c>
      <c r="D15" s="4">
        <v>631</v>
      </c>
      <c r="E15" s="4">
        <f t="shared" si="0"/>
        <v>7.9239302694136295</v>
      </c>
      <c r="F15" s="10">
        <f t="shared" si="1"/>
        <v>4.4374009508716332</v>
      </c>
      <c r="G15" s="4">
        <f>E15/F15</f>
        <v>1.7857142857142854</v>
      </c>
      <c r="H15" s="15" t="s">
        <v>10</v>
      </c>
    </row>
    <row r="16" spans="1:8" ht="22" customHeight="1">
      <c r="A16" s="8" t="s">
        <v>23</v>
      </c>
      <c r="B16" s="4" t="s">
        <v>24</v>
      </c>
      <c r="C16" s="4">
        <v>0.92</v>
      </c>
      <c r="D16" s="4">
        <v>293</v>
      </c>
      <c r="E16" s="4">
        <f t="shared" si="0"/>
        <v>17.064846416382252</v>
      </c>
      <c r="F16" s="10">
        <f t="shared" si="1"/>
        <v>15.699658703071673</v>
      </c>
      <c r="G16" s="4">
        <f>E16/F16</f>
        <v>1.0869565217391304</v>
      </c>
      <c r="H16" s="15" t="s">
        <v>10</v>
      </c>
    </row>
    <row r="17" spans="1:8" ht="23.5" customHeight="1">
      <c r="A17" s="8" t="s">
        <v>25</v>
      </c>
      <c r="B17" s="4" t="s">
        <v>26</v>
      </c>
      <c r="C17" s="4">
        <v>1</v>
      </c>
      <c r="D17" s="14" t="s">
        <v>32</v>
      </c>
      <c r="F17" s="10">
        <v>1</v>
      </c>
      <c r="G17" s="14">
        <v>1</v>
      </c>
      <c r="H17" s="15" t="s">
        <v>10</v>
      </c>
    </row>
    <row r="18" spans="1:8" ht="20" customHeight="1">
      <c r="A18" s="8" t="s">
        <v>27</v>
      </c>
      <c r="B18" s="4" t="s">
        <v>28</v>
      </c>
      <c r="C18" s="4">
        <v>1</v>
      </c>
      <c r="D18" s="14" t="s">
        <v>32</v>
      </c>
      <c r="F18" s="10">
        <v>1</v>
      </c>
      <c r="G18" s="14">
        <v>1</v>
      </c>
      <c r="H18" s="15" t="s">
        <v>10</v>
      </c>
    </row>
    <row r="19" spans="1:8" ht="20" customHeight="1">
      <c r="A19" s="8" t="s">
        <v>29</v>
      </c>
      <c r="B19" s="4" t="s">
        <v>30</v>
      </c>
      <c r="C19" s="4">
        <v>1</v>
      </c>
      <c r="D19" s="14" t="s">
        <v>32</v>
      </c>
      <c r="F19" s="10">
        <v>1</v>
      </c>
      <c r="G19" s="14">
        <v>1</v>
      </c>
      <c r="H19" s="15" t="s">
        <v>10</v>
      </c>
    </row>
    <row r="20" spans="1:8" ht="39" customHeight="1">
      <c r="A20" s="18" t="s">
        <v>47</v>
      </c>
      <c r="B20" s="19"/>
      <c r="C20" s="19"/>
      <c r="D20" s="19"/>
      <c r="E20" s="19"/>
      <c r="F20" s="19"/>
      <c r="G20" s="19"/>
      <c r="H20" s="20"/>
    </row>
    <row r="21" spans="1:8" ht="54.5" customHeight="1"/>
    <row r="22" spans="1:8" ht="54.5" customHeight="1"/>
    <row r="23" spans="1:8" ht="64.5" customHeight="1"/>
  </sheetData>
  <mergeCells count="2">
    <mergeCell ref="A1:H2"/>
    <mergeCell ref="A20:H20"/>
  </mergeCells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Tomlein</dc:creator>
  <cp:lastModifiedBy>Peter Tomlein</cp:lastModifiedBy>
  <dcterms:created xsi:type="dcterms:W3CDTF">2024-11-23T12:10:06Z</dcterms:created>
  <dcterms:modified xsi:type="dcterms:W3CDTF">2024-11-24T08:04:46Z</dcterms:modified>
</cp:coreProperties>
</file>